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з сайта\"/>
    </mc:Choice>
  </mc:AlternateContent>
  <bookViews>
    <workbookView xWindow="0" yWindow="0" windowWidth="28800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78" i="1" l="1"/>
  <c r="J75" i="1"/>
  <c r="C72" i="1"/>
  <c r="C70" i="1"/>
  <c r="K60" i="1"/>
  <c r="G60" i="1"/>
  <c r="K54" i="1"/>
  <c r="K67" i="1" s="1"/>
  <c r="G54" i="1"/>
  <c r="G67" i="1" s="1"/>
  <c r="K51" i="1"/>
  <c r="G51" i="1"/>
  <c r="K42" i="1"/>
  <c r="G42" i="1"/>
  <c r="K35" i="1"/>
  <c r="K48" i="1" s="1"/>
  <c r="G35" i="1"/>
  <c r="G48" i="1" s="1"/>
  <c r="K27" i="1"/>
  <c r="G27" i="1"/>
  <c r="K21" i="1"/>
  <c r="K33" i="1" s="1"/>
  <c r="K68" i="1" s="1"/>
  <c r="G21" i="1"/>
  <c r="G33" i="1" s="1"/>
  <c r="G68" i="1" s="1"/>
  <c r="E15" i="1"/>
  <c r="E14" i="1"/>
  <c r="E13" i="1"/>
  <c r="E12" i="1"/>
  <c r="E11" i="1"/>
  <c r="E10" i="1"/>
  <c r="E9" i="1"/>
  <c r="F7" i="1"/>
  <c r="N17" i="1" s="1"/>
  <c r="N50" i="1" s="1"/>
  <c r="D7" i="1"/>
  <c r="L17" i="1" s="1"/>
  <c r="L50" i="1" s="1"/>
  <c r="J17" i="1" l="1"/>
  <c r="J50" i="1" s="1"/>
  <c r="H17" i="1"/>
  <c r="H50" i="1" s="1"/>
</calcChain>
</file>

<file path=xl/comments1.xml><?xml version="1.0" encoding="utf-8"?>
<comments xmlns="http://schemas.openxmlformats.org/spreadsheetml/2006/main">
  <authors>
    <author>КонсульнатПлюс примечание</author>
    <author>Автор</author>
  </authors>
  <commentList>
    <comment ref="G19" authorId="0" shapeId="0">
      <text>
        <r>
          <rPr>
            <b/>
            <sz val="8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8"/>
            <color indexed="81"/>
            <rFont val="Times New Roman"/>
            <family val="1"/>
            <charset val="204"/>
          </rPr>
          <t xml:space="preserve">
В графе 3 показываются данные за отчетный период.</t>
        </r>
      </text>
    </comment>
    <comment ref="K19" authorId="0" shapeId="0">
      <text>
        <r>
          <rPr>
            <b/>
            <sz val="8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8"/>
            <color indexed="81"/>
            <rFont val="Times New Roman"/>
            <family val="1"/>
            <charset val="204"/>
          </rPr>
          <t xml:space="preserve">
В графе 4 показываютя  данные за период предыдущего года, аналогичный отчетному периоду.</t>
        </r>
      </text>
    </comment>
    <comment ref="A20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 В разделе "Движение денежных средств по текущей деятельности" приводится информация о движении денежных средств, связанных с текущей деятельностью организации.
</t>
        </r>
      </text>
    </comment>
    <comment ref="A34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 В разделе "Движение денежных средств по инвестиционной деятельности" приводится информация о движении денежных средств, связанных с инвестиционной деятельностью организации.
</t>
        </r>
      </text>
    </comment>
    <comment ref="A53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В разделе "Движение денежных средств по финансовой деятельности" приводится информация о движении денежных средств, связанных с финансовой деятельностью организации.
</t>
        </r>
      </text>
    </comment>
    <comment ref="F69" authorId="1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КонсультантПлюс примечание:
</t>
        </r>
        <r>
          <rPr>
            <sz val="8"/>
            <color indexed="81"/>
            <rFont val="Times New Roman"/>
            <family val="1"/>
            <charset val="204"/>
          </rPr>
          <t xml:space="preserve">По статье "Остаток денежных средств и эквивалентов денежных средств на 31.12.20__" (строка 120) показываются остатки денежных средств и эквивалентов денежных средств на </t>
        </r>
        <r>
          <rPr>
            <u/>
            <sz val="8"/>
            <color indexed="81"/>
            <rFont val="Times New Roman"/>
            <family val="1"/>
            <charset val="204"/>
          </rPr>
          <t>конец предыдущего года и на конец года, предшествующего предыдущему году.</t>
        </r>
        <r>
          <rPr>
            <sz val="8"/>
            <color indexed="81"/>
            <rFont val="Times New Roman"/>
            <family val="1"/>
            <charset val="204"/>
          </rPr>
          <t xml:space="preserve">
</t>
        </r>
      </text>
    </comment>
    <comment ref="F71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 статье "Остаток денежных средств и эквивалентов денежных средств на _______20__" (строка 130) показываются остатки денежных средств и эквивалентов денежных средств на конец отчетного периода и на конец периода предыдущего года, аналогичного отчетному периоду.
</t>
        </r>
      </text>
    </comment>
    <comment ref="F73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 статье "Влияние изменений курсов иностранных валют" (строка 140) показывается сумма влияния изменений официальных курсов белорусского рубля по отношению к соответствующим иностранным валютам, устанавливаемых Национальным банком Республики Беларусь, на изменение денежных средств.
</t>
        </r>
      </text>
    </comment>
  </commentList>
</comments>
</file>

<file path=xl/sharedStrings.xml><?xml version="1.0" encoding="utf-8"?>
<sst xmlns="http://schemas.openxmlformats.org/spreadsheetml/2006/main" count="124" uniqueCount="102">
  <si>
    <t>Приложение 4</t>
  </si>
  <si>
    <t>к Национальному стандарту бухгалтерского учета и отчетности "Индивидуальная бухгалтерская отчетность"</t>
  </si>
  <si>
    <t>Форма</t>
  </si>
  <si>
    <t>ОТЧЕТ</t>
  </si>
  <si>
    <t>о движении денежных средств</t>
  </si>
  <si>
    <t>за</t>
  </si>
  <si>
    <t>-</t>
  </si>
  <si>
    <t>2020 года</t>
  </si>
  <si>
    <t>Организация</t>
  </si>
  <si>
    <t>Учетный номер плательщика</t>
  </si>
  <si>
    <t>Вид экономической деятельности</t>
  </si>
  <si>
    <t>Организационно-правовая форма</t>
  </si>
  <si>
    <t>Орган управления</t>
  </si>
  <si>
    <t>Единица измерения</t>
  </si>
  <si>
    <t>Адрес</t>
  </si>
  <si>
    <t>Наименование показателей</t>
  </si>
  <si>
    <t>Код строки</t>
  </si>
  <si>
    <t xml:space="preserve">За </t>
  </si>
  <si>
    <t>2019 года</t>
  </si>
  <si>
    <t>Движение денежных средств по текущей деятельности</t>
  </si>
  <si>
    <t>Поступило денежных средств – всего</t>
  </si>
  <si>
    <t>020</t>
  </si>
  <si>
    <t>В том числе:</t>
  </si>
  <si>
    <t>от покупателей продукции, товаров, заказчиков работ, услуг</t>
  </si>
  <si>
    <t>021</t>
  </si>
  <si>
    <t>от покупателей материалов и других запасов</t>
  </si>
  <si>
    <t>022</t>
  </si>
  <si>
    <t>роялти</t>
  </si>
  <si>
    <t>023</t>
  </si>
  <si>
    <t>прочие поступления</t>
  </si>
  <si>
    <t>024</t>
  </si>
  <si>
    <t>Направлено денежных средств – всего</t>
  </si>
  <si>
    <t>030</t>
  </si>
  <si>
    <t>на приобретение запасов, работ, услуг</t>
  </si>
  <si>
    <t>031</t>
  </si>
  <si>
    <t>на оплату труда</t>
  </si>
  <si>
    <t>032</t>
  </si>
  <si>
    <t>на уплату налогов и сборов</t>
  </si>
  <si>
    <t>033</t>
  </si>
  <si>
    <t>на прочие выплаты</t>
  </si>
  <si>
    <t>034</t>
  </si>
  <si>
    <t>Результат движения денежных средств по текущей деятельности</t>
  </si>
  <si>
    <t>040</t>
  </si>
  <si>
    <t>Движение денежных средств по инвестиционной деятельности</t>
  </si>
  <si>
    <t>050</t>
  </si>
  <si>
    <t>от покупателей основных средств, нематериальных активов и других долгосрочных активов</t>
  </si>
  <si>
    <t>051</t>
  </si>
  <si>
    <t>возврат предоставленных займов</t>
  </si>
  <si>
    <t>052</t>
  </si>
  <si>
    <t>доходы от участия в уставном капитале других организаций</t>
  </si>
  <si>
    <t>053</t>
  </si>
  <si>
    <t>проценты</t>
  </si>
  <si>
    <t>054</t>
  </si>
  <si>
    <t>055</t>
  </si>
  <si>
    <t>060</t>
  </si>
  <si>
    <t>на приобретение и создание основных средств, нематериальных активов и других долгосрочных активов</t>
  </si>
  <si>
    <t>061</t>
  </si>
  <si>
    <t>на предоставление займов</t>
  </si>
  <si>
    <t>062</t>
  </si>
  <si>
    <t>на вклады в уставный капитал других организаций</t>
  </si>
  <si>
    <t>063</t>
  </si>
  <si>
    <t>прочие выплаты</t>
  </si>
  <si>
    <t>064</t>
  </si>
  <si>
    <t>Результат движения денежных средств по инвестиционной деятельности</t>
  </si>
  <si>
    <t>070</t>
  </si>
  <si>
    <t>Движение денежных средств по финансовой деятельности</t>
  </si>
  <si>
    <t xml:space="preserve">Поступило денежных средств – всего </t>
  </si>
  <si>
    <t>080</t>
  </si>
  <si>
    <t>кредиты и займы</t>
  </si>
  <si>
    <t>081</t>
  </si>
  <si>
    <t xml:space="preserve">от выпуска акций </t>
  </si>
  <si>
    <t>082</t>
  </si>
  <si>
    <t>вклады собственника имущества (учредителей, участников)</t>
  </si>
  <si>
    <t>083</t>
  </si>
  <si>
    <t xml:space="preserve">прочие поступления </t>
  </si>
  <si>
    <t>084</t>
  </si>
  <si>
    <t>Направлено денежных средств – всего</t>
  </si>
  <si>
    <t>090</t>
  </si>
  <si>
    <t>на погашение кредитов и займов</t>
  </si>
  <si>
    <t>091</t>
  </si>
  <si>
    <t>на выплаты дивидендов и других доходов от участия в уставном капитале организации</t>
  </si>
  <si>
    <t>092</t>
  </si>
  <si>
    <t>на выплаты процентов</t>
  </si>
  <si>
    <t>093</t>
  </si>
  <si>
    <t>на лизинговые платежи</t>
  </si>
  <si>
    <t>094</t>
  </si>
  <si>
    <t>095</t>
  </si>
  <si>
    <t>Результат движения денежных средств по финансовой деятельности</t>
  </si>
  <si>
    <t>100</t>
  </si>
  <si>
    <t>Результат движения денежных средств по текущей, инвестиционной и финансовой деятельности</t>
  </si>
  <si>
    <t>110</t>
  </si>
  <si>
    <t xml:space="preserve">Остаток денежных средств и эквивалентов </t>
  </si>
  <si>
    <t>120</t>
  </si>
  <si>
    <t xml:space="preserve">денежных средств на </t>
  </si>
  <si>
    <t>130</t>
  </si>
  <si>
    <t>Влияние изменений курсов иностранных валют</t>
  </si>
  <si>
    <t>140</t>
  </si>
  <si>
    <t xml:space="preserve">Руководитель </t>
  </si>
  <si>
    <t>(подпись)</t>
  </si>
  <si>
    <t>(инициалы, фамилия)</t>
  </si>
  <si>
    <t>Главный бухгалтер</t>
  </si>
  <si>
    <t>1 марта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</si>
</sst>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164" formatCode="[$-FC19]\ yyyy\ &quot;года&quot;"/>
    <numFmt numFmtId="165" formatCode="_(#,##0_);\(#,##0\);_(* &quot;-&quot;??_);_(@_)"/>
    <numFmt numFmtId="166" formatCode="\(#,##0\);\(#,##0\);_(* &quot;-&quot;??_);_(@_)"/>
    <numFmt numFmtId="167" formatCode="[$-FC19]&quot;на &quot;d\ mmmm\ yyyy\ &quot;года&quot;"/>
    <numFmt numFmtId="168" formatCode="[$-FC19]d&quot;.&quot;mm&quot;.&quot;yyyy\ &quot;г.&quot;"/>
    <numFmt numFmtId="169" formatCode="[$-F800]dddd\,\ mmmm\ dd\,\ yyyy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i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indexed="81"/>
      <name val="Times New Roman"/>
      <family val="1"/>
      <charset val="204"/>
    </font>
    <font>
      <sz val="8"/>
      <color indexed="81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b/>
      <sz val="10"/>
      <color indexed="81"/>
      <name val="Times New Roman"/>
      <family val="1"/>
      <charset val="204"/>
    </font>
    <font>
      <u/>
      <sz val="8"/>
      <color indexed="8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 indent="3"/>
      <protection hidden="1"/>
    </xf>
    <xf numFmtId="41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0" fontId="6" fillId="2" borderId="5" xfId="0" quotePrefix="1" applyFont="1" applyFill="1" applyBorder="1" applyAlignment="1" applyProtection="1">
      <alignment horizontal="center" vertical="center" wrapText="1"/>
      <protection hidden="1"/>
    </xf>
    <xf numFmtId="41" fontId="6" fillId="2" borderId="6" xfId="0" applyNumberFormat="1" applyFont="1" applyFill="1" applyBorder="1" applyAlignment="1" applyProtection="1">
      <alignment horizontal="left" vertical="center"/>
      <protection hidden="1"/>
    </xf>
    <xf numFmtId="0" fontId="6" fillId="2" borderId="6" xfId="0" applyFont="1" applyFill="1" applyBorder="1" applyAlignment="1" applyProtection="1">
      <alignment horizontal="left" vertical="center"/>
      <protection hidden="1"/>
    </xf>
    <xf numFmtId="41" fontId="6" fillId="2" borderId="7" xfId="0" applyNumberFormat="1" applyFont="1" applyFill="1" applyBorder="1" applyAlignment="1" applyProtection="1">
      <alignment horizontal="left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49" fontId="1" fillId="2" borderId="11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Protection="1">
      <protection hidden="1"/>
    </xf>
    <xf numFmtId="49" fontId="1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Protection="1">
      <protection hidden="1"/>
    </xf>
    <xf numFmtId="0" fontId="1" fillId="2" borderId="6" xfId="0" applyFont="1" applyFill="1" applyBorder="1" applyAlignment="1" applyProtection="1">
      <alignment horizontal="left" vertical="center" wrapText="1"/>
      <protection hidden="1"/>
    </xf>
    <xf numFmtId="49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6" fillId="2" borderId="5" xfId="0" quotePrefix="1" applyFont="1" applyFill="1" applyBorder="1" applyAlignment="1" applyProtection="1">
      <alignment horizontal="right" vertical="center" wrapText="1"/>
      <protection hidden="1"/>
    </xf>
    <xf numFmtId="41" fontId="6" fillId="2" borderId="6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41" fontId="6" fillId="2" borderId="6" xfId="0" applyNumberFormat="1" applyFont="1" applyFill="1" applyBorder="1" applyAlignment="1" applyProtection="1">
      <alignment horizontal="left" vertical="center" wrapText="1"/>
      <protection hidden="1"/>
    </xf>
    <xf numFmtId="41" fontId="6" fillId="2" borderId="7" xfId="0" applyNumberFormat="1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0" fontId="9" fillId="2" borderId="0" xfId="0" quotePrefix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69" fontId="5" fillId="2" borderId="0" xfId="0" applyNumberFormat="1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41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9" fillId="2" borderId="6" xfId="0" quotePrefix="1" applyFont="1" applyFill="1" applyBorder="1" applyAlignment="1" applyProtection="1">
      <alignment horizontal="center" vertical="center"/>
      <protection hidden="1"/>
    </xf>
    <xf numFmtId="0" fontId="9" fillId="2" borderId="0" xfId="0" quotePrefix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169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3" xfId="0" applyNumberFormat="1" applyFont="1" applyFill="1" applyBorder="1" applyAlignment="1" applyProtection="1">
      <alignment horizontal="center" vertical="center"/>
      <protection locked="0"/>
    </xf>
    <xf numFmtId="165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hidden="1"/>
    </xf>
    <xf numFmtId="0" fontId="1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left" vertical="center" wrapText="1"/>
      <protection hidden="1"/>
    </xf>
    <xf numFmtId="49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12" xfId="0" applyNumberFormat="1" applyFont="1" applyFill="1" applyBorder="1" applyAlignment="1" applyProtection="1">
      <alignment horizontal="center" vertical="center" wrapText="1"/>
      <protection hidden="1"/>
    </xf>
    <xf numFmtId="165" fontId="1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3" borderId="7" xfId="0" applyNumberFormat="1" applyFont="1" applyFill="1" applyBorder="1" applyAlignment="1" applyProtection="1">
      <alignment horizontal="center" vertical="center"/>
      <protection hidden="1"/>
    </xf>
    <xf numFmtId="165" fontId="1" fillId="3" borderId="8" xfId="0" applyNumberFormat="1" applyFont="1" applyFill="1" applyBorder="1" applyAlignment="1" applyProtection="1">
      <alignment horizontal="center" vertical="center"/>
      <protection hidden="1"/>
    </xf>
    <xf numFmtId="165" fontId="1" fillId="3" borderId="1" xfId="0" applyNumberFormat="1" applyFont="1" applyFill="1" applyBorder="1" applyAlignment="1" applyProtection="1">
      <alignment horizontal="center" vertical="center"/>
      <protection hidden="1"/>
    </xf>
    <xf numFmtId="165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168" fontId="1" fillId="3" borderId="1" xfId="0" applyNumberFormat="1" applyFont="1" applyFill="1" applyBorder="1" applyAlignment="1" applyProtection="1">
      <alignment horizontal="left" vertical="center" wrapText="1"/>
      <protection hidden="1"/>
    </xf>
    <xf numFmtId="168" fontId="1" fillId="3" borderId="9" xfId="0" applyNumberFormat="1" applyFont="1" applyFill="1" applyBorder="1" applyAlignment="1" applyProtection="1">
      <alignment horizontal="left" vertical="center" wrapText="1"/>
      <protection hidden="1"/>
    </xf>
    <xf numFmtId="0" fontId="1" fillId="2" borderId="5" xfId="0" quotePrefix="1" applyFont="1" applyFill="1" applyBorder="1" applyAlignment="1" applyProtection="1">
      <alignment horizontal="left" vertical="center" wrapText="1"/>
      <protection hidden="1"/>
    </xf>
    <xf numFmtId="49" fontId="1" fillId="2" borderId="15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5" xfId="0" applyNumberFormat="1" applyFont="1" applyFill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 applyProtection="1">
      <alignment horizontal="center" vertical="center"/>
      <protection locked="0"/>
    </xf>
    <xf numFmtId="165" fontId="1" fillId="2" borderId="7" xfId="0" applyNumberFormat="1" applyFont="1" applyFill="1" applyBorder="1" applyAlignment="1" applyProtection="1">
      <alignment horizontal="center" vertical="center"/>
      <protection locked="0"/>
    </xf>
    <xf numFmtId="165" fontId="1" fillId="2" borderId="8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9" xfId="0" applyNumberFormat="1" applyFont="1" applyFill="1" applyBorder="1" applyAlignment="1" applyProtection="1">
      <alignment horizontal="center" vertical="center"/>
      <protection locked="0"/>
    </xf>
    <xf numFmtId="167" fontId="1" fillId="2" borderId="13" xfId="0" applyNumberFormat="1" applyFont="1" applyFill="1" applyBorder="1" applyProtection="1">
      <protection hidden="1"/>
    </xf>
    <xf numFmtId="167" fontId="1" fillId="2" borderId="0" xfId="0" applyNumberFormat="1" applyFont="1" applyFill="1" applyBorder="1" applyProtection="1">
      <protection hidden="1"/>
    </xf>
    <xf numFmtId="168" fontId="1" fillId="3" borderId="0" xfId="0" applyNumberFormat="1" applyFont="1" applyFill="1" applyBorder="1" applyAlignment="1" applyProtection="1">
      <alignment horizontal="left" vertical="center" wrapText="1"/>
      <protection hidden="1"/>
    </xf>
    <xf numFmtId="168" fontId="1" fillId="3" borderId="14" xfId="0" applyNumberFormat="1" applyFont="1" applyFill="1" applyBorder="1" applyAlignment="1" applyProtection="1">
      <alignment horizontal="left" vertical="center" wrapText="1"/>
      <protection hidden="1"/>
    </xf>
    <xf numFmtId="0" fontId="1" fillId="2" borderId="11" xfId="0" applyFont="1" applyFill="1" applyBorder="1" applyAlignment="1" applyProtection="1">
      <alignment horizontal="left" vertical="center" wrapText="1" indent="1"/>
      <protection hidden="1"/>
    </xf>
    <xf numFmtId="165" fontId="1" fillId="3" borderId="2" xfId="0" applyNumberFormat="1" applyFont="1" applyFill="1" applyBorder="1" applyAlignment="1" applyProtection="1">
      <alignment horizontal="center" vertical="center"/>
      <protection hidden="1"/>
    </xf>
    <xf numFmtId="165" fontId="1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3" borderId="4" xfId="0" applyNumberFormat="1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left" vertical="center" wrapText="1"/>
      <protection hidden="1"/>
    </xf>
    <xf numFmtId="166" fontId="1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3" xfId="0" applyNumberFormat="1" applyFont="1" applyFill="1" applyBorder="1" applyAlignment="1" applyProtection="1">
      <alignment horizontal="center" vertical="center"/>
      <protection locked="0"/>
    </xf>
    <xf numFmtId="166" fontId="1" fillId="2" borderId="4" xfId="0" applyNumberFormat="1" applyFont="1" applyFill="1" applyBorder="1" applyAlignment="1" applyProtection="1">
      <alignment horizontal="center" vertical="center"/>
      <protection locked="0"/>
    </xf>
    <xf numFmtId="166" fontId="1" fillId="2" borderId="8" xfId="0" applyNumberFormat="1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166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left" vertical="center" wrapText="1" indent="1"/>
      <protection hidden="1"/>
    </xf>
    <xf numFmtId="165" fontId="1" fillId="2" borderId="5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left" vertical="center" wrapText="1" indent="1"/>
      <protection hidden="1"/>
    </xf>
    <xf numFmtId="166" fontId="1" fillId="3" borderId="2" xfId="0" applyNumberFormat="1" applyFont="1" applyFill="1" applyBorder="1" applyAlignment="1" applyProtection="1">
      <alignment horizontal="center"/>
      <protection hidden="1"/>
    </xf>
    <xf numFmtId="166" fontId="1" fillId="3" borderId="3" xfId="0" applyNumberFormat="1" applyFont="1" applyFill="1" applyBorder="1" applyAlignment="1" applyProtection="1">
      <alignment horizontal="center"/>
      <protection hidden="1"/>
    </xf>
    <xf numFmtId="166" fontId="1" fillId="3" borderId="4" xfId="0" applyNumberFormat="1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1" fillId="2" borderId="3" xfId="0" applyFont="1" applyFill="1" applyBorder="1" applyAlignment="1" applyProtection="1">
      <alignment horizontal="left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165" fontId="1" fillId="2" borderId="5" xfId="0" applyNumberFormat="1" applyFont="1" applyFill="1" applyBorder="1" applyAlignment="1" applyProtection="1">
      <alignment horizontal="center"/>
      <protection locked="0"/>
    </xf>
    <xf numFmtId="165" fontId="1" fillId="2" borderId="6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12" fontId="6" fillId="2" borderId="8" xfId="0" applyNumberFormat="1" applyFont="1" applyFill="1" applyBorder="1" applyAlignment="1" applyProtection="1">
      <alignment horizontal="center" vertical="center" wrapText="1"/>
      <protection hidden="1"/>
    </xf>
    <xf numFmtId="12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12" fontId="6" fillId="2" borderId="9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165" fontId="1" fillId="2" borderId="5" xfId="0" applyNumberFormat="1" applyFont="1" applyFill="1" applyBorder="1" applyProtection="1">
      <protection hidden="1"/>
    </xf>
    <xf numFmtId="165" fontId="1" fillId="2" borderId="6" xfId="0" applyNumberFormat="1" applyFont="1" applyFill="1" applyBorder="1" applyProtection="1">
      <protection hidden="1"/>
    </xf>
    <xf numFmtId="165" fontId="1" fillId="2" borderId="7" xfId="0" applyNumberFormat="1" applyFont="1" applyFill="1" applyBorder="1" applyProtection="1">
      <protection hidden="1"/>
    </xf>
    <xf numFmtId="166" fontId="1" fillId="2" borderId="8" xfId="0" applyNumberFormat="1" applyFont="1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41" fontId="1" fillId="2" borderId="2" xfId="0" applyNumberFormat="1" applyFont="1" applyFill="1" applyBorder="1" applyAlignment="1" applyProtection="1">
      <alignment horizontal="left" wrapText="1"/>
      <protection hidden="1"/>
    </xf>
    <xf numFmtId="41" fontId="1" fillId="2" borderId="3" xfId="0" applyNumberFormat="1" applyFont="1" applyFill="1" applyBorder="1" applyAlignment="1" applyProtection="1">
      <alignment horizontal="left" wrapText="1"/>
      <protection hidden="1"/>
    </xf>
    <xf numFmtId="41" fontId="1" fillId="2" borderId="4" xfId="0" applyNumberFormat="1" applyFont="1" applyFill="1" applyBorder="1" applyAlignment="1" applyProtection="1">
      <alignment horizontal="left" wrapText="1"/>
      <protection hidden="1"/>
    </xf>
    <xf numFmtId="12" fontId="6" fillId="2" borderId="8" xfId="0" applyNumberFormat="1" applyFont="1" applyFill="1" applyBorder="1" applyAlignment="1" applyProtection="1">
      <alignment horizontal="center" vertical="center"/>
      <protection hidden="1"/>
    </xf>
    <xf numFmtId="12" fontId="6" fillId="2" borderId="1" xfId="0" applyNumberFormat="1" applyFont="1" applyFill="1" applyBorder="1" applyAlignment="1" applyProtection="1">
      <alignment horizontal="center" vertical="center"/>
      <protection hidden="1"/>
    </xf>
    <xf numFmtId="164" fontId="6" fillId="2" borderId="8" xfId="0" applyNumberFormat="1" applyFont="1" applyFill="1" applyBorder="1" applyAlignment="1" applyProtection="1">
      <alignment horizontal="center" vertical="center"/>
      <protection hidden="1"/>
    </xf>
    <xf numFmtId="164" fontId="6" fillId="2" borderId="1" xfId="0" applyNumberFormat="1" applyFont="1" applyFill="1" applyBorder="1" applyAlignment="1" applyProtection="1">
      <alignment horizontal="center" vertical="center"/>
      <protection hidden="1"/>
    </xf>
    <xf numFmtId="164" fontId="6" fillId="2" borderId="9" xfId="0" applyNumberFormat="1" applyFont="1" applyFill="1" applyBorder="1" applyAlignment="1" applyProtection="1">
      <alignment horizontal="center" vertical="center"/>
      <protection hidden="1"/>
    </xf>
    <xf numFmtId="1" fontId="1" fillId="2" borderId="2" xfId="0" applyNumberFormat="1" applyFont="1" applyFill="1" applyBorder="1" applyAlignment="1" applyProtection="1">
      <alignment horizontal="left" wrapText="1"/>
      <protection hidden="1"/>
    </xf>
    <xf numFmtId="1" fontId="1" fillId="2" borderId="3" xfId="0" applyNumberFormat="1" applyFont="1" applyFill="1" applyBorder="1" applyAlignment="1" applyProtection="1">
      <alignment horizontal="left" wrapText="1"/>
      <protection hidden="1"/>
    </xf>
    <xf numFmtId="1" fontId="1" fillId="2" borderId="4" xfId="0" applyNumberFormat="1" applyFont="1" applyFill="1" applyBorder="1" applyAlignment="1" applyProtection="1">
      <alignment horizontal="left" wrapText="1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 vertical="top" wrapText="1"/>
      <protection hidden="1"/>
    </xf>
    <xf numFmtId="0" fontId="2" fillId="2" borderId="0" xfId="0" applyFont="1" applyFill="1" applyBorder="1" applyAlignment="1" applyProtection="1">
      <alignment horizontal="right" vertical="center" wrapText="1"/>
      <protection hidden="1"/>
    </xf>
    <xf numFmtId="0" fontId="2" fillId="2" borderId="0" xfId="0" quotePrefix="1" applyFont="1" applyFill="1" applyBorder="1" applyAlignment="1" applyProtection="1">
      <alignment horizontal="right"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164" fontId="4" fillId="2" borderId="1" xfId="0" applyNumberFormat="1" applyFont="1" applyFill="1" applyBorder="1" applyAlignment="1" applyProtection="1">
      <alignment horizontal="left" vertical="center" shrinkToFit="1"/>
      <protection hidden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0.593\&#1041;&#1040;&#1051;&#1040;&#1053;&#1057;&#1067;%202020%20&#1043;&#1054;&#1044;%20&#1057;&#1042;&#1054;&#1044;%20&#1059;&#1058;&#1054;&#1063;&#1053;&#1045;&#1053;&#1053;&#1067;&#10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омендации"/>
      <sheetName val="Баланс"/>
      <sheetName val="Прил.2"/>
      <sheetName val="Прил.3"/>
      <sheetName val="Прил.4"/>
      <sheetName val="Прил.5"/>
      <sheetName val="Чистые активы"/>
      <sheetName val="Анализ фин.сост."/>
      <sheetName val="Анализ разд. I и II"/>
      <sheetName val="Анализ разд. III-V"/>
      <sheetName val="Рентабельность"/>
      <sheetName val="Пояснительная записка"/>
      <sheetName val="Норм.коэффиц."/>
      <sheetName val="Увязки внутри форм"/>
      <sheetName val="Лист1"/>
      <sheetName val="Увязки межд.форм."/>
    </sheetNames>
    <sheetDataSet>
      <sheetData sheetId="0"/>
      <sheetData sheetId="1">
        <row r="21">
          <cell r="D21" t="str">
            <v>ОАО "Белбакалея"    СВОД</v>
          </cell>
        </row>
        <row r="22">
          <cell r="D22">
            <v>100025653</v>
          </cell>
        </row>
        <row r="23">
          <cell r="D23" t="str">
            <v>складирование и хранение</v>
          </cell>
        </row>
        <row r="24">
          <cell r="D24" t="str">
            <v>частная</v>
          </cell>
        </row>
        <row r="25">
          <cell r="D25" t="str">
            <v xml:space="preserve">ГО "Столичная торговля и услуги" </v>
          </cell>
        </row>
        <row r="26">
          <cell r="D26" t="str">
            <v>тыс. руб.</v>
          </cell>
        </row>
        <row r="27">
          <cell r="D27" t="str">
            <v>220075, г. Минск, ул. Промышленная,15</v>
          </cell>
        </row>
        <row r="33">
          <cell r="F33" t="str">
            <v>На 31 декабря 2020  года</v>
          </cell>
          <cell r="G33" t="str">
            <v>На 31 декабря 2019 года</v>
          </cell>
        </row>
        <row r="107">
          <cell r="F107" t="str">
            <v>А.С. Клещенков</v>
          </cell>
        </row>
        <row r="110">
          <cell r="F110" t="str">
            <v>Р.В. Кудина</v>
          </cell>
        </row>
      </sheetData>
      <sheetData sheetId="2">
        <row r="6">
          <cell r="D6" t="str">
            <v>январь</v>
          </cell>
          <cell r="F6" t="str">
            <v>декабрь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1"/>
  <sheetViews>
    <sheetView tabSelected="1" workbookViewId="0"/>
  </sheetViews>
  <sheetFormatPr defaultRowHeight="15" x14ac:dyDescent="0.25"/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146" t="s">
        <v>0</v>
      </c>
      <c r="K1" s="146"/>
      <c r="L1" s="146"/>
      <c r="M1" s="146"/>
      <c r="N1" s="146"/>
    </row>
    <row r="2" spans="1:14" x14ac:dyDescent="0.25">
      <c r="A2" s="2"/>
      <c r="B2" s="2"/>
      <c r="C2" s="2"/>
      <c r="D2" s="2"/>
      <c r="E2" s="2"/>
      <c r="F2" s="2"/>
      <c r="G2" s="2"/>
      <c r="H2" s="147" t="s">
        <v>1</v>
      </c>
      <c r="I2" s="147"/>
      <c r="J2" s="147"/>
      <c r="K2" s="147"/>
      <c r="L2" s="147"/>
      <c r="M2" s="147"/>
      <c r="N2" s="14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148" t="s">
        <v>2</v>
      </c>
      <c r="K3" s="149"/>
      <c r="L3" s="149"/>
      <c r="M3" s="149"/>
      <c r="N3" s="14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150" t="s">
        <v>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 x14ac:dyDescent="0.25">
      <c r="A6" s="150" t="s">
        <v>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x14ac:dyDescent="0.25">
      <c r="A7" s="2"/>
      <c r="B7" s="2"/>
      <c r="C7" s="3" t="s">
        <v>5</v>
      </c>
      <c r="D7" s="4" t="str">
        <f>[1]Прил.2!D6</f>
        <v>январь</v>
      </c>
      <c r="E7" s="4" t="s">
        <v>6</v>
      </c>
      <c r="F7" s="4" t="str">
        <f>[1]Прил.2!F6</f>
        <v>декабрь</v>
      </c>
      <c r="G7" s="151" t="s">
        <v>7</v>
      </c>
      <c r="H7" s="151"/>
      <c r="I7" s="151"/>
      <c r="J7" s="2"/>
      <c r="K7" s="2"/>
      <c r="L7" s="2"/>
      <c r="M7" s="2"/>
      <c r="N7" s="2"/>
    </row>
    <row r="8" spans="1:14" x14ac:dyDescent="0.25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33" t="s">
        <v>8</v>
      </c>
      <c r="B9" s="134"/>
      <c r="C9" s="134"/>
      <c r="D9" s="6"/>
      <c r="E9" s="135" t="str">
        <f>[1]Баланс!D21</f>
        <v>ОАО "Белбакалея"    СВОД</v>
      </c>
      <c r="F9" s="136"/>
      <c r="G9" s="136"/>
      <c r="H9" s="136"/>
      <c r="I9" s="136"/>
      <c r="J9" s="136"/>
      <c r="K9" s="136"/>
      <c r="L9" s="136"/>
      <c r="M9" s="136"/>
      <c r="N9" s="137"/>
    </row>
    <row r="10" spans="1:14" x14ac:dyDescent="0.25">
      <c r="A10" s="133" t="s">
        <v>9</v>
      </c>
      <c r="B10" s="134"/>
      <c r="C10" s="134"/>
      <c r="D10" s="6"/>
      <c r="E10" s="143">
        <f>[1]Баланс!D22</f>
        <v>100025653</v>
      </c>
      <c r="F10" s="144"/>
      <c r="G10" s="144"/>
      <c r="H10" s="144"/>
      <c r="I10" s="144"/>
      <c r="J10" s="144"/>
      <c r="K10" s="144"/>
      <c r="L10" s="144"/>
      <c r="M10" s="144"/>
      <c r="N10" s="145"/>
    </row>
    <row r="11" spans="1:14" x14ac:dyDescent="0.25">
      <c r="A11" s="133" t="s">
        <v>10</v>
      </c>
      <c r="B11" s="134"/>
      <c r="C11" s="134"/>
      <c r="D11" s="6"/>
      <c r="E11" s="135" t="str">
        <f>[1]Баланс!D23</f>
        <v>складирование и хранение</v>
      </c>
      <c r="F11" s="136"/>
      <c r="G11" s="136"/>
      <c r="H11" s="136"/>
      <c r="I11" s="136"/>
      <c r="J11" s="136"/>
      <c r="K11" s="136"/>
      <c r="L11" s="136"/>
      <c r="M11" s="136"/>
      <c r="N11" s="137"/>
    </row>
    <row r="12" spans="1:14" x14ac:dyDescent="0.25">
      <c r="A12" s="133" t="s">
        <v>11</v>
      </c>
      <c r="B12" s="134"/>
      <c r="C12" s="134"/>
      <c r="D12" s="6"/>
      <c r="E12" s="135" t="str">
        <f>[1]Баланс!D24</f>
        <v>частная</v>
      </c>
      <c r="F12" s="136"/>
      <c r="G12" s="136"/>
      <c r="H12" s="136"/>
      <c r="I12" s="136"/>
      <c r="J12" s="136"/>
      <c r="K12" s="136"/>
      <c r="L12" s="136"/>
      <c r="M12" s="136"/>
      <c r="N12" s="137"/>
    </row>
    <row r="13" spans="1:14" x14ac:dyDescent="0.25">
      <c r="A13" s="133" t="s">
        <v>12</v>
      </c>
      <c r="B13" s="134"/>
      <c r="C13" s="134"/>
      <c r="D13" s="6"/>
      <c r="E13" s="135" t="str">
        <f>[1]Баланс!D25</f>
        <v xml:space="preserve">ГО "Столичная торговля и услуги" </v>
      </c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4" x14ac:dyDescent="0.25">
      <c r="A14" s="133" t="s">
        <v>13</v>
      </c>
      <c r="B14" s="134"/>
      <c r="C14" s="134"/>
      <c r="D14" s="6"/>
      <c r="E14" s="135" t="str">
        <f>[1]Баланс!D26</f>
        <v>тыс. руб.</v>
      </c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4" x14ac:dyDescent="0.25">
      <c r="A15" s="133" t="s">
        <v>14</v>
      </c>
      <c r="B15" s="134"/>
      <c r="C15" s="134"/>
      <c r="D15" s="6"/>
      <c r="E15" s="135" t="str">
        <f>[1]Баланс!D27</f>
        <v>220075, г. Минск, ул. Промышленная,15</v>
      </c>
      <c r="F15" s="136"/>
      <c r="G15" s="136"/>
      <c r="H15" s="136"/>
      <c r="I15" s="136"/>
      <c r="J15" s="136"/>
      <c r="K15" s="136"/>
      <c r="L15" s="136"/>
      <c r="M15" s="136"/>
      <c r="N15" s="137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  <c r="L16" s="2"/>
      <c r="M16" s="2"/>
      <c r="N16" s="2"/>
    </row>
    <row r="17" spans="1:14" x14ac:dyDescent="0.25">
      <c r="A17" s="99" t="s">
        <v>15</v>
      </c>
      <c r="B17" s="100"/>
      <c r="C17" s="100"/>
      <c r="D17" s="100"/>
      <c r="E17" s="101"/>
      <c r="F17" s="105" t="s">
        <v>16</v>
      </c>
      <c r="G17" s="7" t="s">
        <v>17</v>
      </c>
      <c r="H17" s="8" t="str">
        <f>D7</f>
        <v>январь</v>
      </c>
      <c r="I17" s="9" t="s">
        <v>6</v>
      </c>
      <c r="J17" s="8" t="str">
        <f>F7</f>
        <v>декабрь</v>
      </c>
      <c r="K17" s="7" t="s">
        <v>17</v>
      </c>
      <c r="L17" s="8" t="str">
        <f>D7</f>
        <v>январь</v>
      </c>
      <c r="M17" s="8" t="s">
        <v>6</v>
      </c>
      <c r="N17" s="10" t="str">
        <f>F7</f>
        <v>декабрь</v>
      </c>
    </row>
    <row r="18" spans="1:14" x14ac:dyDescent="0.25">
      <c r="A18" s="102"/>
      <c r="B18" s="103"/>
      <c r="C18" s="103"/>
      <c r="D18" s="103"/>
      <c r="E18" s="104"/>
      <c r="F18" s="106"/>
      <c r="G18" s="138">
        <v>2020</v>
      </c>
      <c r="H18" s="139"/>
      <c r="I18" s="139"/>
      <c r="J18" s="139"/>
      <c r="K18" s="140" t="s">
        <v>18</v>
      </c>
      <c r="L18" s="141"/>
      <c r="M18" s="141"/>
      <c r="N18" s="142"/>
    </row>
    <row r="19" spans="1:14" x14ac:dyDescent="0.25">
      <c r="A19" s="113">
        <v>1</v>
      </c>
      <c r="B19" s="114"/>
      <c r="C19" s="114"/>
      <c r="D19" s="114"/>
      <c r="E19" s="115"/>
      <c r="F19" s="11">
        <v>2</v>
      </c>
      <c r="G19" s="125">
        <v>3</v>
      </c>
      <c r="H19" s="126"/>
      <c r="I19" s="126"/>
      <c r="J19" s="126"/>
      <c r="K19" s="127">
        <v>4</v>
      </c>
      <c r="L19" s="128"/>
      <c r="M19" s="128"/>
      <c r="N19" s="129"/>
    </row>
    <row r="20" spans="1:14" x14ac:dyDescent="0.25">
      <c r="A20" s="130" t="s">
        <v>19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2"/>
    </row>
    <row r="21" spans="1:14" x14ac:dyDescent="0.25">
      <c r="A21" s="75" t="s">
        <v>20</v>
      </c>
      <c r="B21" s="75"/>
      <c r="C21" s="75"/>
      <c r="D21" s="75"/>
      <c r="E21" s="75"/>
      <c r="F21" s="12" t="s">
        <v>21</v>
      </c>
      <c r="G21" s="72">
        <f>SUM(G22:J26)</f>
        <v>9836</v>
      </c>
      <c r="H21" s="73"/>
      <c r="I21" s="73"/>
      <c r="J21" s="74"/>
      <c r="K21" s="72">
        <f>SUM(K22:N26)</f>
        <v>18327</v>
      </c>
      <c r="L21" s="73"/>
      <c r="M21" s="73"/>
      <c r="N21" s="74"/>
    </row>
    <row r="22" spans="1:14" x14ac:dyDescent="0.25">
      <c r="A22" s="82" t="s">
        <v>22</v>
      </c>
      <c r="B22" s="82"/>
      <c r="C22" s="82"/>
      <c r="D22" s="82"/>
      <c r="E22" s="82"/>
      <c r="F22" s="13"/>
      <c r="G22" s="83"/>
      <c r="H22" s="84"/>
      <c r="I22" s="84"/>
      <c r="J22" s="85"/>
      <c r="K22" s="83"/>
      <c r="L22" s="84"/>
      <c r="M22" s="84"/>
      <c r="N22" s="85"/>
    </row>
    <row r="23" spans="1:14" x14ac:dyDescent="0.25">
      <c r="A23" s="86" t="s">
        <v>23</v>
      </c>
      <c r="B23" s="86"/>
      <c r="C23" s="86"/>
      <c r="D23" s="86"/>
      <c r="E23" s="86"/>
      <c r="F23" s="14" t="s">
        <v>24</v>
      </c>
      <c r="G23" s="96">
        <v>9836</v>
      </c>
      <c r="H23" s="97"/>
      <c r="I23" s="97"/>
      <c r="J23" s="98"/>
      <c r="K23" s="96">
        <v>17683</v>
      </c>
      <c r="L23" s="97"/>
      <c r="M23" s="97"/>
      <c r="N23" s="98"/>
    </row>
    <row r="24" spans="1:14" x14ac:dyDescent="0.25">
      <c r="A24" s="71" t="s">
        <v>25</v>
      </c>
      <c r="B24" s="71"/>
      <c r="C24" s="71"/>
      <c r="D24" s="71"/>
      <c r="E24" s="71"/>
      <c r="F24" s="12" t="s">
        <v>26</v>
      </c>
      <c r="G24" s="41"/>
      <c r="H24" s="42"/>
      <c r="I24" s="42"/>
      <c r="J24" s="43"/>
      <c r="K24" s="41">
        <v>4</v>
      </c>
      <c r="L24" s="42"/>
      <c r="M24" s="42"/>
      <c r="N24" s="43"/>
    </row>
    <row r="25" spans="1:14" x14ac:dyDescent="0.25">
      <c r="A25" s="71" t="s">
        <v>27</v>
      </c>
      <c r="B25" s="71"/>
      <c r="C25" s="71"/>
      <c r="D25" s="71"/>
      <c r="E25" s="71"/>
      <c r="F25" s="12" t="s">
        <v>28</v>
      </c>
      <c r="G25" s="41">
        <v>0</v>
      </c>
      <c r="H25" s="42"/>
      <c r="I25" s="42"/>
      <c r="J25" s="43"/>
      <c r="K25" s="41">
        <v>0</v>
      </c>
      <c r="L25" s="42"/>
      <c r="M25" s="42"/>
      <c r="N25" s="43"/>
    </row>
    <row r="26" spans="1:14" x14ac:dyDescent="0.25">
      <c r="A26" s="71" t="s">
        <v>29</v>
      </c>
      <c r="B26" s="71"/>
      <c r="C26" s="71"/>
      <c r="D26" s="71"/>
      <c r="E26" s="71"/>
      <c r="F26" s="12" t="s">
        <v>30</v>
      </c>
      <c r="G26" s="41"/>
      <c r="H26" s="42"/>
      <c r="I26" s="42"/>
      <c r="J26" s="43"/>
      <c r="K26" s="41">
        <v>640</v>
      </c>
      <c r="L26" s="42"/>
      <c r="M26" s="42"/>
      <c r="N26" s="43"/>
    </row>
    <row r="27" spans="1:14" x14ac:dyDescent="0.25">
      <c r="A27" s="75" t="s">
        <v>31</v>
      </c>
      <c r="B27" s="75"/>
      <c r="C27" s="75"/>
      <c r="D27" s="75"/>
      <c r="E27" s="75"/>
      <c r="F27" s="12" t="s">
        <v>32</v>
      </c>
      <c r="G27" s="87">
        <f>SUM(G28:J32)</f>
        <v>11227</v>
      </c>
      <c r="H27" s="88"/>
      <c r="I27" s="88"/>
      <c r="J27" s="89"/>
      <c r="K27" s="87">
        <f>SUM(K28:N32)</f>
        <v>13786</v>
      </c>
      <c r="L27" s="88"/>
      <c r="M27" s="88"/>
      <c r="N27" s="89"/>
    </row>
    <row r="28" spans="1:14" x14ac:dyDescent="0.25">
      <c r="A28" s="82" t="s">
        <v>22</v>
      </c>
      <c r="B28" s="82"/>
      <c r="C28" s="82"/>
      <c r="D28" s="82"/>
      <c r="E28" s="82"/>
      <c r="F28" s="15"/>
      <c r="G28" s="116"/>
      <c r="H28" s="117"/>
      <c r="I28" s="117"/>
      <c r="J28" s="118"/>
      <c r="K28" s="116"/>
      <c r="L28" s="117"/>
      <c r="M28" s="117"/>
      <c r="N28" s="118"/>
    </row>
    <row r="29" spans="1:14" x14ac:dyDescent="0.25">
      <c r="A29" s="86" t="s">
        <v>33</v>
      </c>
      <c r="B29" s="86"/>
      <c r="C29" s="86"/>
      <c r="D29" s="86"/>
      <c r="E29" s="86"/>
      <c r="F29" s="16" t="s">
        <v>34</v>
      </c>
      <c r="G29" s="79">
        <v>8582</v>
      </c>
      <c r="H29" s="80"/>
      <c r="I29" s="80"/>
      <c r="J29" s="81"/>
      <c r="K29" s="79">
        <v>9557</v>
      </c>
      <c r="L29" s="80"/>
      <c r="M29" s="80"/>
      <c r="N29" s="81"/>
    </row>
    <row r="30" spans="1:14" x14ac:dyDescent="0.25">
      <c r="A30" s="71" t="s">
        <v>35</v>
      </c>
      <c r="B30" s="71"/>
      <c r="C30" s="71"/>
      <c r="D30" s="71"/>
      <c r="E30" s="71"/>
      <c r="F30" s="12" t="s">
        <v>36</v>
      </c>
      <c r="G30" s="76">
        <v>1169</v>
      </c>
      <c r="H30" s="77"/>
      <c r="I30" s="77"/>
      <c r="J30" s="78"/>
      <c r="K30" s="76">
        <v>1557</v>
      </c>
      <c r="L30" s="77"/>
      <c r="M30" s="77"/>
      <c r="N30" s="78"/>
    </row>
    <row r="31" spans="1:14" x14ac:dyDescent="0.25">
      <c r="A31" s="71" t="s">
        <v>37</v>
      </c>
      <c r="B31" s="71"/>
      <c r="C31" s="71"/>
      <c r="D31" s="71"/>
      <c r="E31" s="71"/>
      <c r="F31" s="12" t="s">
        <v>38</v>
      </c>
      <c r="G31" s="76">
        <v>1441</v>
      </c>
      <c r="H31" s="77"/>
      <c r="I31" s="77"/>
      <c r="J31" s="78"/>
      <c r="K31" s="76">
        <v>1899</v>
      </c>
      <c r="L31" s="77"/>
      <c r="M31" s="77"/>
      <c r="N31" s="78"/>
    </row>
    <row r="32" spans="1:14" x14ac:dyDescent="0.25">
      <c r="A32" s="71" t="s">
        <v>39</v>
      </c>
      <c r="B32" s="71"/>
      <c r="C32" s="71"/>
      <c r="D32" s="71"/>
      <c r="E32" s="71"/>
      <c r="F32" s="12" t="s">
        <v>40</v>
      </c>
      <c r="G32" s="76">
        <v>35</v>
      </c>
      <c r="H32" s="77"/>
      <c r="I32" s="77"/>
      <c r="J32" s="78"/>
      <c r="K32" s="76">
        <v>773</v>
      </c>
      <c r="L32" s="77"/>
      <c r="M32" s="77"/>
      <c r="N32" s="78"/>
    </row>
    <row r="33" spans="1:14" x14ac:dyDescent="0.25">
      <c r="A33" s="75" t="s">
        <v>41</v>
      </c>
      <c r="B33" s="75"/>
      <c r="C33" s="75"/>
      <c r="D33" s="75"/>
      <c r="E33" s="75"/>
      <c r="F33" s="12" t="s">
        <v>42</v>
      </c>
      <c r="G33" s="72">
        <f>G21-G27</f>
        <v>-1391</v>
      </c>
      <c r="H33" s="73"/>
      <c r="I33" s="73"/>
      <c r="J33" s="74"/>
      <c r="K33" s="72">
        <f>K21-K27</f>
        <v>4541</v>
      </c>
      <c r="L33" s="73"/>
      <c r="M33" s="73"/>
      <c r="N33" s="74"/>
    </row>
    <row r="34" spans="1:14" x14ac:dyDescent="0.25">
      <c r="A34" s="122" t="s">
        <v>43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4"/>
    </row>
    <row r="35" spans="1:14" x14ac:dyDescent="0.25">
      <c r="A35" s="75" t="s">
        <v>20</v>
      </c>
      <c r="B35" s="75"/>
      <c r="C35" s="75"/>
      <c r="D35" s="75"/>
      <c r="E35" s="75"/>
      <c r="F35" s="12" t="s">
        <v>44</v>
      </c>
      <c r="G35" s="72">
        <f>SUM(G36:J41)</f>
        <v>705</v>
      </c>
      <c r="H35" s="73"/>
      <c r="I35" s="73"/>
      <c r="J35" s="74"/>
      <c r="K35" s="72">
        <f>SUM(K36:N41)</f>
        <v>194</v>
      </c>
      <c r="L35" s="73"/>
      <c r="M35" s="73"/>
      <c r="N35" s="74"/>
    </row>
    <row r="36" spans="1:14" x14ac:dyDescent="0.25">
      <c r="A36" s="82" t="s">
        <v>22</v>
      </c>
      <c r="B36" s="82"/>
      <c r="C36" s="82"/>
      <c r="D36" s="82"/>
      <c r="E36" s="82"/>
      <c r="F36" s="17"/>
      <c r="G36" s="116"/>
      <c r="H36" s="117"/>
      <c r="I36" s="117"/>
      <c r="J36" s="118"/>
      <c r="K36" s="116"/>
      <c r="L36" s="117"/>
      <c r="M36" s="117"/>
      <c r="N36" s="118"/>
    </row>
    <row r="37" spans="1:14" x14ac:dyDescent="0.25">
      <c r="A37" s="86" t="s">
        <v>45</v>
      </c>
      <c r="B37" s="86"/>
      <c r="C37" s="86"/>
      <c r="D37" s="86"/>
      <c r="E37" s="86"/>
      <c r="F37" s="16" t="s">
        <v>46</v>
      </c>
      <c r="G37" s="96">
        <v>705</v>
      </c>
      <c r="H37" s="97"/>
      <c r="I37" s="97"/>
      <c r="J37" s="98"/>
      <c r="K37" s="96">
        <v>194</v>
      </c>
      <c r="L37" s="97"/>
      <c r="M37" s="97"/>
      <c r="N37" s="98"/>
    </row>
    <row r="38" spans="1:14" x14ac:dyDescent="0.25">
      <c r="A38" s="71" t="s">
        <v>47</v>
      </c>
      <c r="B38" s="71"/>
      <c r="C38" s="71"/>
      <c r="D38" s="71"/>
      <c r="E38" s="71"/>
      <c r="F38" s="12" t="s">
        <v>48</v>
      </c>
      <c r="G38" s="41">
        <v>0</v>
      </c>
      <c r="H38" s="42"/>
      <c r="I38" s="42"/>
      <c r="J38" s="43"/>
      <c r="K38" s="41">
        <v>0</v>
      </c>
      <c r="L38" s="42"/>
      <c r="M38" s="42"/>
      <c r="N38" s="43"/>
    </row>
    <row r="39" spans="1:14" x14ac:dyDescent="0.25">
      <c r="A39" s="71" t="s">
        <v>49</v>
      </c>
      <c r="B39" s="71"/>
      <c r="C39" s="71"/>
      <c r="D39" s="71"/>
      <c r="E39" s="71"/>
      <c r="F39" s="12" t="s">
        <v>50</v>
      </c>
      <c r="G39" s="41">
        <v>0</v>
      </c>
      <c r="H39" s="42"/>
      <c r="I39" s="42"/>
      <c r="J39" s="43"/>
      <c r="K39" s="41">
        <v>0</v>
      </c>
      <c r="L39" s="42"/>
      <c r="M39" s="42"/>
      <c r="N39" s="43"/>
    </row>
    <row r="40" spans="1:14" x14ac:dyDescent="0.25">
      <c r="A40" s="71" t="s">
        <v>51</v>
      </c>
      <c r="B40" s="71"/>
      <c r="C40" s="71"/>
      <c r="D40" s="71"/>
      <c r="E40" s="71"/>
      <c r="F40" s="12" t="s">
        <v>52</v>
      </c>
      <c r="G40" s="41">
        <v>0</v>
      </c>
      <c r="H40" s="42"/>
      <c r="I40" s="42"/>
      <c r="J40" s="43"/>
      <c r="K40" s="41">
        <v>0</v>
      </c>
      <c r="L40" s="42"/>
      <c r="M40" s="42"/>
      <c r="N40" s="43"/>
    </row>
    <row r="41" spans="1:14" x14ac:dyDescent="0.25">
      <c r="A41" s="71" t="s">
        <v>29</v>
      </c>
      <c r="B41" s="71"/>
      <c r="C41" s="71"/>
      <c r="D41" s="71"/>
      <c r="E41" s="71"/>
      <c r="F41" s="12" t="s">
        <v>53</v>
      </c>
      <c r="G41" s="41">
        <v>0</v>
      </c>
      <c r="H41" s="42"/>
      <c r="I41" s="42"/>
      <c r="J41" s="43"/>
      <c r="K41" s="41"/>
      <c r="L41" s="42"/>
      <c r="M41" s="42"/>
      <c r="N41" s="43"/>
    </row>
    <row r="42" spans="1:14" x14ac:dyDescent="0.25">
      <c r="A42" s="75" t="s">
        <v>31</v>
      </c>
      <c r="B42" s="75"/>
      <c r="C42" s="75"/>
      <c r="D42" s="75"/>
      <c r="E42" s="75"/>
      <c r="F42" s="12" t="s">
        <v>54</v>
      </c>
      <c r="G42" s="87">
        <f>SUM(G43:J47)</f>
        <v>0</v>
      </c>
      <c r="H42" s="88"/>
      <c r="I42" s="88"/>
      <c r="J42" s="89"/>
      <c r="K42" s="87">
        <f>SUM(K43:N47)</f>
        <v>32</v>
      </c>
      <c r="L42" s="88"/>
      <c r="M42" s="88"/>
      <c r="N42" s="89"/>
    </row>
    <row r="43" spans="1:14" x14ac:dyDescent="0.25">
      <c r="A43" s="82" t="s">
        <v>22</v>
      </c>
      <c r="B43" s="82"/>
      <c r="C43" s="82"/>
      <c r="D43" s="82"/>
      <c r="E43" s="82"/>
      <c r="F43" s="15"/>
      <c r="G43" s="116"/>
      <c r="H43" s="117"/>
      <c r="I43" s="117"/>
      <c r="J43" s="118"/>
      <c r="K43" s="116"/>
      <c r="L43" s="117"/>
      <c r="M43" s="117"/>
      <c r="N43" s="118"/>
    </row>
    <row r="44" spans="1:14" x14ac:dyDescent="0.25">
      <c r="A44" s="86" t="s">
        <v>55</v>
      </c>
      <c r="B44" s="86"/>
      <c r="C44" s="86"/>
      <c r="D44" s="86"/>
      <c r="E44" s="86"/>
      <c r="F44" s="16" t="s">
        <v>56</v>
      </c>
      <c r="G44" s="119"/>
      <c r="H44" s="120"/>
      <c r="I44" s="120"/>
      <c r="J44" s="121"/>
      <c r="K44" s="119">
        <v>32</v>
      </c>
      <c r="L44" s="120"/>
      <c r="M44" s="120"/>
      <c r="N44" s="121"/>
    </row>
    <row r="45" spans="1:14" x14ac:dyDescent="0.25">
      <c r="A45" s="71" t="s">
        <v>57</v>
      </c>
      <c r="B45" s="71"/>
      <c r="C45" s="71"/>
      <c r="D45" s="71"/>
      <c r="E45" s="71"/>
      <c r="F45" s="12" t="s">
        <v>58</v>
      </c>
      <c r="G45" s="76">
        <v>0</v>
      </c>
      <c r="H45" s="77"/>
      <c r="I45" s="77"/>
      <c r="J45" s="78"/>
      <c r="K45" s="76">
        <v>0</v>
      </c>
      <c r="L45" s="77"/>
      <c r="M45" s="77"/>
      <c r="N45" s="78"/>
    </row>
    <row r="46" spans="1:14" x14ac:dyDescent="0.25">
      <c r="A46" s="71" t="s">
        <v>59</v>
      </c>
      <c r="B46" s="71"/>
      <c r="C46" s="71"/>
      <c r="D46" s="71"/>
      <c r="E46" s="71"/>
      <c r="F46" s="12" t="s">
        <v>60</v>
      </c>
      <c r="G46" s="76">
        <v>0</v>
      </c>
      <c r="H46" s="77"/>
      <c r="I46" s="77"/>
      <c r="J46" s="78"/>
      <c r="K46" s="76">
        <v>0</v>
      </c>
      <c r="L46" s="77"/>
      <c r="M46" s="77"/>
      <c r="N46" s="78"/>
    </row>
    <row r="47" spans="1:14" x14ac:dyDescent="0.25">
      <c r="A47" s="71" t="s">
        <v>61</v>
      </c>
      <c r="B47" s="71"/>
      <c r="C47" s="71"/>
      <c r="D47" s="71"/>
      <c r="E47" s="71"/>
      <c r="F47" s="12" t="s">
        <v>62</v>
      </c>
      <c r="G47" s="76">
        <v>0</v>
      </c>
      <c r="H47" s="77"/>
      <c r="I47" s="77"/>
      <c r="J47" s="78"/>
      <c r="K47" s="76">
        <v>0</v>
      </c>
      <c r="L47" s="77"/>
      <c r="M47" s="77"/>
      <c r="N47" s="78"/>
    </row>
    <row r="48" spans="1:14" x14ac:dyDescent="0.25">
      <c r="A48" s="75" t="s">
        <v>63</v>
      </c>
      <c r="B48" s="75"/>
      <c r="C48" s="75"/>
      <c r="D48" s="75"/>
      <c r="E48" s="75"/>
      <c r="F48" s="12" t="s">
        <v>64</v>
      </c>
      <c r="G48" s="72">
        <f>G35-G42</f>
        <v>705</v>
      </c>
      <c r="H48" s="73"/>
      <c r="I48" s="73"/>
      <c r="J48" s="74"/>
      <c r="K48" s="72">
        <f>K35-K42</f>
        <v>162</v>
      </c>
      <c r="L48" s="73"/>
      <c r="M48" s="73"/>
      <c r="N48" s="74"/>
    </row>
    <row r="49" spans="1:14" x14ac:dyDescent="0.25">
      <c r="A49" s="18"/>
      <c r="B49" s="18"/>
      <c r="C49" s="18"/>
      <c r="D49" s="18"/>
      <c r="E49" s="18"/>
      <c r="F49" s="19"/>
      <c r="G49" s="19"/>
      <c r="H49" s="19"/>
      <c r="I49" s="19"/>
      <c r="J49" s="20"/>
      <c r="K49" s="20"/>
      <c r="L49" s="20"/>
      <c r="M49" s="20"/>
      <c r="N49" s="20"/>
    </row>
    <row r="50" spans="1:14" x14ac:dyDescent="0.25">
      <c r="A50" s="99" t="s">
        <v>15</v>
      </c>
      <c r="B50" s="100"/>
      <c r="C50" s="100"/>
      <c r="D50" s="100"/>
      <c r="E50" s="101"/>
      <c r="F50" s="105" t="s">
        <v>16</v>
      </c>
      <c r="G50" s="21" t="s">
        <v>17</v>
      </c>
      <c r="H50" s="22" t="str">
        <f>H17</f>
        <v>январь</v>
      </c>
      <c r="I50" s="23" t="s">
        <v>6</v>
      </c>
      <c r="J50" s="24" t="str">
        <f>J17</f>
        <v>декабрь</v>
      </c>
      <c r="K50" s="21" t="s">
        <v>17</v>
      </c>
      <c r="L50" s="22" t="str">
        <f>L17</f>
        <v>январь</v>
      </c>
      <c r="M50" s="23" t="s">
        <v>6</v>
      </c>
      <c r="N50" s="25" t="str">
        <f>N17</f>
        <v>декабрь</v>
      </c>
    </row>
    <row r="51" spans="1:14" x14ac:dyDescent="0.25">
      <c r="A51" s="102"/>
      <c r="B51" s="103"/>
      <c r="C51" s="103"/>
      <c r="D51" s="103"/>
      <c r="E51" s="104"/>
      <c r="F51" s="106"/>
      <c r="G51" s="107">
        <f>G18</f>
        <v>2020</v>
      </c>
      <c r="H51" s="108"/>
      <c r="I51" s="108"/>
      <c r="J51" s="109"/>
      <c r="K51" s="110" t="str">
        <f>K18</f>
        <v>2019 года</v>
      </c>
      <c r="L51" s="111"/>
      <c r="M51" s="111"/>
      <c r="N51" s="112"/>
    </row>
    <row r="52" spans="1:14" x14ac:dyDescent="0.25">
      <c r="A52" s="113">
        <v>1</v>
      </c>
      <c r="B52" s="114"/>
      <c r="C52" s="114"/>
      <c r="D52" s="114"/>
      <c r="E52" s="115"/>
      <c r="F52" s="11">
        <v>2</v>
      </c>
      <c r="G52" s="102">
        <v>3</v>
      </c>
      <c r="H52" s="103"/>
      <c r="I52" s="103"/>
      <c r="J52" s="104"/>
      <c r="K52" s="102">
        <v>4</v>
      </c>
      <c r="L52" s="103"/>
      <c r="M52" s="103"/>
      <c r="N52" s="104"/>
    </row>
    <row r="53" spans="1:14" x14ac:dyDescent="0.25">
      <c r="A53" s="90" t="s">
        <v>65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2"/>
    </row>
    <row r="54" spans="1:14" x14ac:dyDescent="0.25">
      <c r="A54" s="75" t="s">
        <v>66</v>
      </c>
      <c r="B54" s="75"/>
      <c r="C54" s="75"/>
      <c r="D54" s="75"/>
      <c r="E54" s="75"/>
      <c r="F54" s="12" t="s">
        <v>67</v>
      </c>
      <c r="G54" s="72">
        <f>SUM(G55:J59)</f>
        <v>10972</v>
      </c>
      <c r="H54" s="73"/>
      <c r="I54" s="73"/>
      <c r="J54" s="74"/>
      <c r="K54" s="72">
        <f>SUM(K55:N59)</f>
        <v>21205</v>
      </c>
      <c r="L54" s="73"/>
      <c r="M54" s="73"/>
      <c r="N54" s="74"/>
    </row>
    <row r="55" spans="1:14" x14ac:dyDescent="0.25">
      <c r="A55" s="82" t="s">
        <v>22</v>
      </c>
      <c r="B55" s="82"/>
      <c r="C55" s="82"/>
      <c r="D55" s="82"/>
      <c r="E55" s="82"/>
      <c r="F55" s="13"/>
      <c r="G55" s="93">
        <v>10972</v>
      </c>
      <c r="H55" s="94"/>
      <c r="I55" s="94"/>
      <c r="J55" s="95"/>
      <c r="K55" s="93">
        <v>21202</v>
      </c>
      <c r="L55" s="94"/>
      <c r="M55" s="94"/>
      <c r="N55" s="95"/>
    </row>
    <row r="56" spans="1:14" x14ac:dyDescent="0.25">
      <c r="A56" s="86" t="s">
        <v>68</v>
      </c>
      <c r="B56" s="86"/>
      <c r="C56" s="86"/>
      <c r="D56" s="86"/>
      <c r="E56" s="86"/>
      <c r="F56" s="14" t="s">
        <v>69</v>
      </c>
      <c r="G56" s="96"/>
      <c r="H56" s="97"/>
      <c r="I56" s="97"/>
      <c r="J56" s="98"/>
      <c r="K56" s="96"/>
      <c r="L56" s="97"/>
      <c r="M56" s="97"/>
      <c r="N56" s="98"/>
    </row>
    <row r="57" spans="1:14" x14ac:dyDescent="0.25">
      <c r="A57" s="71" t="s">
        <v>70</v>
      </c>
      <c r="B57" s="71"/>
      <c r="C57" s="71"/>
      <c r="D57" s="71"/>
      <c r="E57" s="71"/>
      <c r="F57" s="12" t="s">
        <v>71</v>
      </c>
      <c r="G57" s="41">
        <v>0</v>
      </c>
      <c r="H57" s="42"/>
      <c r="I57" s="42"/>
      <c r="J57" s="43"/>
      <c r="K57" s="41">
        <v>0</v>
      </c>
      <c r="L57" s="42"/>
      <c r="M57" s="42"/>
      <c r="N57" s="43"/>
    </row>
    <row r="58" spans="1:14" x14ac:dyDescent="0.25">
      <c r="A58" s="71" t="s">
        <v>72</v>
      </c>
      <c r="B58" s="71"/>
      <c r="C58" s="71"/>
      <c r="D58" s="71"/>
      <c r="E58" s="71"/>
      <c r="F58" s="12" t="s">
        <v>73</v>
      </c>
      <c r="G58" s="41">
        <v>0</v>
      </c>
      <c r="H58" s="42"/>
      <c r="I58" s="42"/>
      <c r="J58" s="43"/>
      <c r="K58" s="41">
        <v>0</v>
      </c>
      <c r="L58" s="42"/>
      <c r="M58" s="42"/>
      <c r="N58" s="43"/>
    </row>
    <row r="59" spans="1:14" x14ac:dyDescent="0.25">
      <c r="A59" s="71" t="s">
        <v>74</v>
      </c>
      <c r="B59" s="71"/>
      <c r="C59" s="71"/>
      <c r="D59" s="71"/>
      <c r="E59" s="71"/>
      <c r="F59" s="12" t="s">
        <v>75</v>
      </c>
      <c r="G59" s="41"/>
      <c r="H59" s="42"/>
      <c r="I59" s="42"/>
      <c r="J59" s="43"/>
      <c r="K59" s="64">
        <v>3</v>
      </c>
      <c r="L59" s="65"/>
      <c r="M59" s="65"/>
      <c r="N59" s="66"/>
    </row>
    <row r="60" spans="1:14" x14ac:dyDescent="0.25">
      <c r="A60" s="75" t="s">
        <v>76</v>
      </c>
      <c r="B60" s="75"/>
      <c r="C60" s="75"/>
      <c r="D60" s="75"/>
      <c r="E60" s="75"/>
      <c r="F60" s="12" t="s">
        <v>77</v>
      </c>
      <c r="G60" s="87">
        <f>SUM(G61:J66)</f>
        <v>10284</v>
      </c>
      <c r="H60" s="88"/>
      <c r="I60" s="88"/>
      <c r="J60" s="89"/>
      <c r="K60" s="87">
        <f>SUM(K61:N66)</f>
        <v>25920</v>
      </c>
      <c r="L60" s="88"/>
      <c r="M60" s="88"/>
      <c r="N60" s="89"/>
    </row>
    <row r="61" spans="1:14" x14ac:dyDescent="0.25">
      <c r="A61" s="82" t="s">
        <v>22</v>
      </c>
      <c r="B61" s="82"/>
      <c r="C61" s="82"/>
      <c r="D61" s="82"/>
      <c r="E61" s="82"/>
      <c r="F61" s="13"/>
      <c r="G61" s="83"/>
      <c r="H61" s="84"/>
      <c r="I61" s="84"/>
      <c r="J61" s="84"/>
      <c r="K61" s="83"/>
      <c r="L61" s="84"/>
      <c r="M61" s="84"/>
      <c r="N61" s="85"/>
    </row>
    <row r="62" spans="1:14" x14ac:dyDescent="0.25">
      <c r="A62" s="86" t="s">
        <v>78</v>
      </c>
      <c r="B62" s="86"/>
      <c r="C62" s="86"/>
      <c r="D62" s="86"/>
      <c r="E62" s="86"/>
      <c r="F62" s="14" t="s">
        <v>79</v>
      </c>
      <c r="G62" s="79">
        <v>9752</v>
      </c>
      <c r="H62" s="80"/>
      <c r="I62" s="80"/>
      <c r="J62" s="80"/>
      <c r="K62" s="79">
        <v>25543</v>
      </c>
      <c r="L62" s="80"/>
      <c r="M62" s="80"/>
      <c r="N62" s="81"/>
    </row>
    <row r="63" spans="1:14" x14ac:dyDescent="0.25">
      <c r="A63" s="71" t="s">
        <v>80</v>
      </c>
      <c r="B63" s="71"/>
      <c r="C63" s="71"/>
      <c r="D63" s="71"/>
      <c r="E63" s="71"/>
      <c r="F63" s="12" t="s">
        <v>81</v>
      </c>
      <c r="G63" s="76">
        <v>0</v>
      </c>
      <c r="H63" s="77"/>
      <c r="I63" s="77"/>
      <c r="J63" s="78"/>
      <c r="K63" s="79">
        <v>0</v>
      </c>
      <c r="L63" s="80"/>
      <c r="M63" s="80"/>
      <c r="N63" s="81"/>
    </row>
    <row r="64" spans="1:14" x14ac:dyDescent="0.25">
      <c r="A64" s="71" t="s">
        <v>82</v>
      </c>
      <c r="B64" s="71"/>
      <c r="C64" s="71"/>
      <c r="D64" s="71"/>
      <c r="E64" s="71"/>
      <c r="F64" s="12" t="s">
        <v>83</v>
      </c>
      <c r="G64" s="76">
        <v>532</v>
      </c>
      <c r="H64" s="77"/>
      <c r="I64" s="77"/>
      <c r="J64" s="78"/>
      <c r="K64" s="79">
        <v>364</v>
      </c>
      <c r="L64" s="80"/>
      <c r="M64" s="80"/>
      <c r="N64" s="81"/>
    </row>
    <row r="65" spans="1:14" x14ac:dyDescent="0.25">
      <c r="A65" s="71" t="s">
        <v>84</v>
      </c>
      <c r="B65" s="71"/>
      <c r="C65" s="71"/>
      <c r="D65" s="71"/>
      <c r="E65" s="71"/>
      <c r="F65" s="12" t="s">
        <v>85</v>
      </c>
      <c r="G65" s="76">
        <v>0</v>
      </c>
      <c r="H65" s="77"/>
      <c r="I65" s="77"/>
      <c r="J65" s="78"/>
      <c r="K65" s="79">
        <v>0</v>
      </c>
      <c r="L65" s="80"/>
      <c r="M65" s="80"/>
      <c r="N65" s="81"/>
    </row>
    <row r="66" spans="1:14" x14ac:dyDescent="0.25">
      <c r="A66" s="71" t="s">
        <v>61</v>
      </c>
      <c r="B66" s="71"/>
      <c r="C66" s="71"/>
      <c r="D66" s="71"/>
      <c r="E66" s="71"/>
      <c r="F66" s="12" t="s">
        <v>86</v>
      </c>
      <c r="G66" s="76"/>
      <c r="H66" s="77"/>
      <c r="I66" s="77"/>
      <c r="J66" s="78"/>
      <c r="K66" s="79">
        <v>13</v>
      </c>
      <c r="L66" s="80"/>
      <c r="M66" s="80"/>
      <c r="N66" s="81"/>
    </row>
    <row r="67" spans="1:14" x14ac:dyDescent="0.25">
      <c r="A67" s="71" t="s">
        <v>87</v>
      </c>
      <c r="B67" s="71"/>
      <c r="C67" s="71"/>
      <c r="D67" s="71"/>
      <c r="E67" s="71"/>
      <c r="F67" s="12" t="s">
        <v>88</v>
      </c>
      <c r="G67" s="72">
        <f>G54-G60</f>
        <v>688</v>
      </c>
      <c r="H67" s="73"/>
      <c r="I67" s="73"/>
      <c r="J67" s="74"/>
      <c r="K67" s="72">
        <f>K54-K60</f>
        <v>-4715</v>
      </c>
      <c r="L67" s="73"/>
      <c r="M67" s="73"/>
      <c r="N67" s="74"/>
    </row>
    <row r="68" spans="1:14" x14ac:dyDescent="0.25">
      <c r="A68" s="75" t="s">
        <v>89</v>
      </c>
      <c r="B68" s="75"/>
      <c r="C68" s="75"/>
      <c r="D68" s="75"/>
      <c r="E68" s="75"/>
      <c r="F68" s="12" t="s">
        <v>90</v>
      </c>
      <c r="G68" s="72">
        <f>G33+G48+G67</f>
        <v>2</v>
      </c>
      <c r="H68" s="73"/>
      <c r="I68" s="73"/>
      <c r="J68" s="74"/>
      <c r="K68" s="72">
        <f>K33+K48+K67</f>
        <v>-12</v>
      </c>
      <c r="L68" s="73"/>
      <c r="M68" s="73"/>
      <c r="N68" s="74"/>
    </row>
    <row r="69" spans="1:14" x14ac:dyDescent="0.25">
      <c r="A69" s="59" t="s">
        <v>91</v>
      </c>
      <c r="B69" s="45"/>
      <c r="C69" s="45"/>
      <c r="D69" s="45"/>
      <c r="E69" s="46"/>
      <c r="F69" s="47" t="s">
        <v>92</v>
      </c>
      <c r="G69" s="61">
        <v>10</v>
      </c>
      <c r="H69" s="62"/>
      <c r="I69" s="62"/>
      <c r="J69" s="63"/>
      <c r="K69" s="61">
        <v>10</v>
      </c>
      <c r="L69" s="62"/>
      <c r="M69" s="62"/>
      <c r="N69" s="63"/>
    </row>
    <row r="70" spans="1:14" x14ac:dyDescent="0.25">
      <c r="A70" s="67" t="s">
        <v>93</v>
      </c>
      <c r="B70" s="68"/>
      <c r="C70" s="69" t="str">
        <f>[1]Баланс!G33</f>
        <v>На 31 декабря 2019 года</v>
      </c>
      <c r="D70" s="69"/>
      <c r="E70" s="70"/>
      <c r="F70" s="60"/>
      <c r="G70" s="64"/>
      <c r="H70" s="65"/>
      <c r="I70" s="65"/>
      <c r="J70" s="66"/>
      <c r="K70" s="64"/>
      <c r="L70" s="65"/>
      <c r="M70" s="65"/>
      <c r="N70" s="66"/>
    </row>
    <row r="71" spans="1:14" x14ac:dyDescent="0.25">
      <c r="A71" s="44" t="s">
        <v>91</v>
      </c>
      <c r="B71" s="45"/>
      <c r="C71" s="45"/>
      <c r="D71" s="45"/>
      <c r="E71" s="46"/>
      <c r="F71" s="47" t="s">
        <v>94</v>
      </c>
      <c r="G71" s="49">
        <v>18</v>
      </c>
      <c r="H71" s="50"/>
      <c r="I71" s="50"/>
      <c r="J71" s="51"/>
      <c r="K71" s="49">
        <v>10</v>
      </c>
      <c r="L71" s="50"/>
      <c r="M71" s="50"/>
      <c r="N71" s="51"/>
    </row>
    <row r="72" spans="1:14" x14ac:dyDescent="0.25">
      <c r="A72" s="55" t="s">
        <v>93</v>
      </c>
      <c r="B72" s="56"/>
      <c r="C72" s="57" t="str">
        <f>[1]Баланс!F33</f>
        <v>На 31 декабря 2020  года</v>
      </c>
      <c r="D72" s="57"/>
      <c r="E72" s="58"/>
      <c r="F72" s="48"/>
      <c r="G72" s="52"/>
      <c r="H72" s="53"/>
      <c r="I72" s="53"/>
      <c r="J72" s="54"/>
      <c r="K72" s="52"/>
      <c r="L72" s="53"/>
      <c r="M72" s="53"/>
      <c r="N72" s="54"/>
    </row>
    <row r="73" spans="1:14" x14ac:dyDescent="0.25">
      <c r="A73" s="40" t="s">
        <v>95</v>
      </c>
      <c r="B73" s="40"/>
      <c r="C73" s="40"/>
      <c r="D73" s="40"/>
      <c r="E73" s="40"/>
      <c r="F73" s="12" t="s">
        <v>96</v>
      </c>
      <c r="G73" s="41">
        <v>0</v>
      </c>
      <c r="H73" s="42"/>
      <c r="I73" s="42"/>
      <c r="J73" s="43"/>
      <c r="K73" s="41">
        <v>0</v>
      </c>
      <c r="L73" s="42"/>
      <c r="M73" s="42"/>
      <c r="N73" s="43"/>
    </row>
    <row r="74" spans="1:14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26"/>
    </row>
    <row r="75" spans="1:14" x14ac:dyDescent="0.25">
      <c r="A75" s="27" t="s">
        <v>97</v>
      </c>
      <c r="B75" s="34"/>
      <c r="C75" s="34"/>
      <c r="D75" s="27"/>
      <c r="E75" s="28"/>
      <c r="F75" s="5"/>
      <c r="G75" s="5"/>
      <c r="H75" s="5"/>
      <c r="I75" s="5"/>
      <c r="J75" s="35" t="str">
        <f>[1]Баланс!F107</f>
        <v>А.С. Клещенков</v>
      </c>
      <c r="K75" s="35"/>
      <c r="L75" s="35"/>
      <c r="M75" s="35"/>
      <c r="N75" s="35"/>
    </row>
    <row r="76" spans="1:14" x14ac:dyDescent="0.25">
      <c r="A76" s="28"/>
      <c r="B76" s="36" t="s">
        <v>98</v>
      </c>
      <c r="C76" s="36"/>
      <c r="D76" s="29"/>
      <c r="E76" s="28"/>
      <c r="F76" s="30"/>
      <c r="G76" s="30"/>
      <c r="H76" s="30"/>
      <c r="I76" s="30"/>
      <c r="J76" s="37" t="s">
        <v>99</v>
      </c>
      <c r="K76" s="37"/>
      <c r="L76" s="37"/>
      <c r="M76" s="37"/>
      <c r="N76" s="38"/>
    </row>
    <row r="77" spans="1:14" x14ac:dyDescent="0.25">
      <c r="A77" s="28"/>
      <c r="B77" s="29"/>
      <c r="C77" s="29"/>
      <c r="D77" s="29"/>
      <c r="E77" s="28"/>
      <c r="F77" s="30"/>
      <c r="G77" s="30"/>
      <c r="H77" s="30"/>
      <c r="I77" s="30"/>
      <c r="J77" s="29"/>
      <c r="K77" s="29"/>
      <c r="L77" s="29"/>
      <c r="M77" s="29"/>
      <c r="N77" s="30"/>
    </row>
    <row r="78" spans="1:14" x14ac:dyDescent="0.25">
      <c r="A78" s="27" t="s">
        <v>100</v>
      </c>
      <c r="B78" s="34"/>
      <c r="C78" s="34"/>
      <c r="D78" s="27"/>
      <c r="E78" s="28"/>
      <c r="F78" s="5"/>
      <c r="G78" s="5"/>
      <c r="H78" s="5"/>
      <c r="I78" s="5"/>
      <c r="J78" s="35" t="str">
        <f>[1]Баланс!F110</f>
        <v>Р.В. Кудина</v>
      </c>
      <c r="K78" s="35"/>
      <c r="L78" s="35"/>
      <c r="M78" s="35"/>
      <c r="N78" s="35"/>
    </row>
    <row r="79" spans="1:14" x14ac:dyDescent="0.25">
      <c r="A79" s="28"/>
      <c r="B79" s="36" t="s">
        <v>98</v>
      </c>
      <c r="C79" s="36"/>
      <c r="D79" s="29"/>
      <c r="E79" s="28"/>
      <c r="F79" s="31"/>
      <c r="G79" s="31"/>
      <c r="H79" s="31"/>
      <c r="I79" s="31"/>
      <c r="J79" s="37" t="s">
        <v>99</v>
      </c>
      <c r="K79" s="37"/>
      <c r="L79" s="37"/>
      <c r="M79" s="37"/>
      <c r="N79" s="38"/>
    </row>
    <row r="80" spans="1:14" x14ac:dyDescent="0.25">
      <c r="A80" s="28"/>
      <c r="B80" s="28"/>
      <c r="C80" s="28"/>
      <c r="D80" s="28"/>
      <c r="E80" s="28"/>
      <c r="F80" s="5"/>
      <c r="G80" s="5"/>
      <c r="H80" s="5"/>
      <c r="I80" s="5"/>
      <c r="J80" s="32"/>
      <c r="K80" s="32"/>
      <c r="L80" s="32"/>
      <c r="M80" s="32"/>
      <c r="N80" s="32"/>
    </row>
    <row r="81" spans="1:14" x14ac:dyDescent="0.25">
      <c r="A81" s="39" t="s">
        <v>101</v>
      </c>
      <c r="B81" s="39"/>
      <c r="C81" s="33"/>
      <c r="D81" s="33"/>
      <c r="E81" s="33"/>
      <c r="F81" s="5"/>
      <c r="G81" s="5"/>
      <c r="H81" s="5"/>
      <c r="I81" s="5"/>
      <c r="J81" s="32"/>
      <c r="K81" s="32"/>
      <c r="L81" s="32"/>
      <c r="M81" s="32"/>
      <c r="N81" s="32"/>
    </row>
  </sheetData>
  <mergeCells count="185">
    <mergeCell ref="A9:C9"/>
    <mergeCell ref="E9:N9"/>
    <mergeCell ref="A10:C10"/>
    <mergeCell ref="E10:N10"/>
    <mergeCell ref="A11:C11"/>
    <mergeCell ref="E11:N11"/>
    <mergeCell ref="J1:N1"/>
    <mergeCell ref="H2:N2"/>
    <mergeCell ref="J3:N3"/>
    <mergeCell ref="A5:N5"/>
    <mergeCell ref="A6:N6"/>
    <mergeCell ref="G7:I7"/>
    <mergeCell ref="A15:C15"/>
    <mergeCell ref="E15:N15"/>
    <mergeCell ref="A17:E18"/>
    <mergeCell ref="F17:F18"/>
    <mergeCell ref="G18:J18"/>
    <mergeCell ref="K18:N18"/>
    <mergeCell ref="A12:C12"/>
    <mergeCell ref="E12:N12"/>
    <mergeCell ref="A13:C13"/>
    <mergeCell ref="E13:N13"/>
    <mergeCell ref="A14:C14"/>
    <mergeCell ref="E14:N14"/>
    <mergeCell ref="A22:E22"/>
    <mergeCell ref="G22:J22"/>
    <mergeCell ref="K22:N22"/>
    <mergeCell ref="A23:E23"/>
    <mergeCell ref="G23:J23"/>
    <mergeCell ref="K23:N23"/>
    <mergeCell ref="A19:E19"/>
    <mergeCell ref="G19:J19"/>
    <mergeCell ref="K19:N19"/>
    <mergeCell ref="A20:N20"/>
    <mergeCell ref="A21:E21"/>
    <mergeCell ref="G21:J21"/>
    <mergeCell ref="K21:N21"/>
    <mergeCell ref="A26:E26"/>
    <mergeCell ref="G26:J26"/>
    <mergeCell ref="K26:N26"/>
    <mergeCell ref="A27:E27"/>
    <mergeCell ref="G27:J27"/>
    <mergeCell ref="K27:N27"/>
    <mergeCell ref="A24:E24"/>
    <mergeCell ref="G24:J24"/>
    <mergeCell ref="K24:N24"/>
    <mergeCell ref="A25:E25"/>
    <mergeCell ref="G25:J25"/>
    <mergeCell ref="K25:N25"/>
    <mergeCell ref="A30:E30"/>
    <mergeCell ref="G30:J30"/>
    <mergeCell ref="K30:N30"/>
    <mergeCell ref="A31:E31"/>
    <mergeCell ref="G31:J31"/>
    <mergeCell ref="K31:N31"/>
    <mergeCell ref="A28:E28"/>
    <mergeCell ref="G28:J28"/>
    <mergeCell ref="K28:N28"/>
    <mergeCell ref="A29:E29"/>
    <mergeCell ref="G29:J29"/>
    <mergeCell ref="K29:N29"/>
    <mergeCell ref="A34:N34"/>
    <mergeCell ref="A35:E35"/>
    <mergeCell ref="G35:J35"/>
    <mergeCell ref="K35:N35"/>
    <mergeCell ref="A36:E36"/>
    <mergeCell ref="G36:J36"/>
    <mergeCell ref="K36:N36"/>
    <mergeCell ref="A32:E32"/>
    <mergeCell ref="G32:J32"/>
    <mergeCell ref="K32:N32"/>
    <mergeCell ref="A33:E33"/>
    <mergeCell ref="G33:J33"/>
    <mergeCell ref="K33:N33"/>
    <mergeCell ref="A39:E39"/>
    <mergeCell ref="G39:J39"/>
    <mergeCell ref="K39:N39"/>
    <mergeCell ref="A40:E40"/>
    <mergeCell ref="G40:J40"/>
    <mergeCell ref="K40:N40"/>
    <mergeCell ref="A37:E37"/>
    <mergeCell ref="G37:J37"/>
    <mergeCell ref="K37:N37"/>
    <mergeCell ref="A38:E38"/>
    <mergeCell ref="G38:J38"/>
    <mergeCell ref="K38:N38"/>
    <mergeCell ref="A43:E43"/>
    <mergeCell ref="G43:J43"/>
    <mergeCell ref="K43:N43"/>
    <mergeCell ref="A44:E44"/>
    <mergeCell ref="G44:J44"/>
    <mergeCell ref="K44:N44"/>
    <mergeCell ref="A41:E41"/>
    <mergeCell ref="G41:J41"/>
    <mergeCell ref="K41:N41"/>
    <mergeCell ref="A42:E42"/>
    <mergeCell ref="G42:J42"/>
    <mergeCell ref="K42:N42"/>
    <mergeCell ref="A47:E47"/>
    <mergeCell ref="G47:J47"/>
    <mergeCell ref="K47:N47"/>
    <mergeCell ref="A48:E48"/>
    <mergeCell ref="G48:J48"/>
    <mergeCell ref="K48:N48"/>
    <mergeCell ref="A45:E45"/>
    <mergeCell ref="G45:J45"/>
    <mergeCell ref="K45:N45"/>
    <mergeCell ref="A46:E46"/>
    <mergeCell ref="G46:J46"/>
    <mergeCell ref="K46:N46"/>
    <mergeCell ref="A53:N53"/>
    <mergeCell ref="A54:E54"/>
    <mergeCell ref="G54:J54"/>
    <mergeCell ref="K54:N54"/>
    <mergeCell ref="A55:E55"/>
    <mergeCell ref="G55:J56"/>
    <mergeCell ref="K55:N56"/>
    <mergeCell ref="A56:E56"/>
    <mergeCell ref="A50:E51"/>
    <mergeCell ref="F50:F51"/>
    <mergeCell ref="G51:J51"/>
    <mergeCell ref="K51:N51"/>
    <mergeCell ref="A52:E52"/>
    <mergeCell ref="G52:J52"/>
    <mergeCell ref="K52:N52"/>
    <mergeCell ref="A59:E59"/>
    <mergeCell ref="G59:J59"/>
    <mergeCell ref="K59:N59"/>
    <mergeCell ref="A60:E60"/>
    <mergeCell ref="G60:J60"/>
    <mergeCell ref="K60:N60"/>
    <mergeCell ref="A57:E57"/>
    <mergeCell ref="G57:J57"/>
    <mergeCell ref="K57:N57"/>
    <mergeCell ref="A58:E58"/>
    <mergeCell ref="G58:J58"/>
    <mergeCell ref="K58:N58"/>
    <mergeCell ref="A63:E63"/>
    <mergeCell ref="G63:J63"/>
    <mergeCell ref="K63:N63"/>
    <mergeCell ref="A64:E64"/>
    <mergeCell ref="G64:J64"/>
    <mergeCell ref="K64:N64"/>
    <mergeCell ref="A61:E61"/>
    <mergeCell ref="G61:J61"/>
    <mergeCell ref="K61:N61"/>
    <mergeCell ref="A62:E62"/>
    <mergeCell ref="G62:J62"/>
    <mergeCell ref="K62:N62"/>
    <mergeCell ref="A67:E67"/>
    <mergeCell ref="G67:J67"/>
    <mergeCell ref="K67:N67"/>
    <mergeCell ref="A68:E68"/>
    <mergeCell ref="G68:J68"/>
    <mergeCell ref="K68:N68"/>
    <mergeCell ref="A65:E65"/>
    <mergeCell ref="G65:J65"/>
    <mergeCell ref="K65:N65"/>
    <mergeCell ref="A66:E66"/>
    <mergeCell ref="G66:J66"/>
    <mergeCell ref="K66:N66"/>
    <mergeCell ref="A71:E71"/>
    <mergeCell ref="F71:F72"/>
    <mergeCell ref="G71:J72"/>
    <mergeCell ref="K71:N72"/>
    <mergeCell ref="A72:B72"/>
    <mergeCell ref="C72:E72"/>
    <mergeCell ref="A69:E69"/>
    <mergeCell ref="F69:F70"/>
    <mergeCell ref="G69:J70"/>
    <mergeCell ref="K69:N70"/>
    <mergeCell ref="A70:B70"/>
    <mergeCell ref="C70:E70"/>
    <mergeCell ref="B78:C78"/>
    <mergeCell ref="J78:N78"/>
    <mergeCell ref="B79:C79"/>
    <mergeCell ref="J79:N79"/>
    <mergeCell ref="A81:B81"/>
    <mergeCell ref="A73:E73"/>
    <mergeCell ref="G73:J73"/>
    <mergeCell ref="K73:N73"/>
    <mergeCell ref="B75:C75"/>
    <mergeCell ref="J75:N75"/>
    <mergeCell ref="B76:C76"/>
    <mergeCell ref="J76:N76"/>
  </mergeCells>
  <conditionalFormatting sqref="E10:N10">
    <cfRule type="cellIs" dxfId="0" priority="1" stopIfTrue="1" operator="equal">
      <formula>0</formula>
    </cfRule>
  </conditionalFormatting>
  <dataValidations count="1">
    <dataValidation type="decimal" operator="greaterThanOrEqual" allowBlank="1" showInputMessage="1" showErrorMessage="1" errorTitle="Внимание!" error="Значение в данной ячейке не должно быть отрицательным" sqref="G29:N32 G62:N66 G44:N47">
      <formula1>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2021-04-06T13:11:44Z</dcterms:created>
  <dcterms:modified xsi:type="dcterms:W3CDTF">2024-10-31T09:23:45Z</dcterms:modified>
</cp:coreProperties>
</file>